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440" windowHeight="846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<sst xmlns="http://schemas.openxmlformats.org/spreadsheetml/2006/main" count="265" uniqueCount="244">
  <si>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</si>
  <si>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</si>
  <si>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</si>
  <si>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</si>
  <si>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</si>
  <si>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</si>
  <si>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</si>
  <si>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</si>
  <si>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</si>
  <si>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</si>
  <si>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</si>
  <si>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</si>
  <si>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</si>
  <si>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</si>
  <si>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</si>
  <si>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15ĐTE-Pháp luật đại cương</t>
  </si>
  <si>
    <t>PHẠM ĐÌNH HUẤN</t>
  </si>
  <si>
    <t>0303141026</t>
  </si>
  <si>
    <t>Nguyễn Hữu</t>
  </si>
  <si>
    <t>Hạ</t>
  </si>
  <si>
    <t>31/10/1996</t>
  </si>
  <si>
    <t>0303141060</t>
  </si>
  <si>
    <t>Lê Quang</t>
  </si>
  <si>
    <t>Minh</t>
  </si>
  <si>
    <t>13/04/1996</t>
  </si>
  <si>
    <t>0303141467</t>
  </si>
  <si>
    <t>Trương Văn</t>
  </si>
  <si>
    <t>Dòn</t>
  </si>
  <si>
    <t>19/07/1995</t>
  </si>
  <si>
    <t>0303141564</t>
  </si>
  <si>
    <t>Võ Văn</t>
  </si>
  <si>
    <t>Trường</t>
  </si>
  <si>
    <t>28/06/1996</t>
  </si>
  <si>
    <t>0303151003</t>
  </si>
  <si>
    <t>Hà Chấn</t>
  </si>
  <si>
    <t>Anh</t>
  </si>
  <si>
    <t>28/01/97</t>
  </si>
  <si>
    <t>0303151015</t>
  </si>
  <si>
    <t>Trần Quang</t>
  </si>
  <si>
    <t>Đại</t>
  </si>
  <si>
    <t>16/06/97</t>
  </si>
  <si>
    <t>0303151016</t>
  </si>
  <si>
    <t>Trần Vĩ</t>
  </si>
  <si>
    <t>30/04/97</t>
  </si>
  <si>
    <t>0303151026</t>
  </si>
  <si>
    <t>Đoàn Châu Thanh</t>
  </si>
  <si>
    <t>Hiếu</t>
  </si>
  <si>
    <t>06/04/97</t>
  </si>
  <si>
    <t>0303151027</t>
  </si>
  <si>
    <t>Ngô Hữu Vũ</t>
  </si>
  <si>
    <t>17/11/97</t>
  </si>
  <si>
    <t>0303151035</t>
  </si>
  <si>
    <t>Nguyễn Phi</t>
  </si>
  <si>
    <t>Hưng</t>
  </si>
  <si>
    <t>17/12/97</t>
  </si>
  <si>
    <t>0303151047</t>
  </si>
  <si>
    <t>Trịnh Bão</t>
  </si>
  <si>
    <t>Long</t>
  </si>
  <si>
    <t>25/09/97</t>
  </si>
  <si>
    <t>0303151056</t>
  </si>
  <si>
    <t>Nguyễn Hoài</t>
  </si>
  <si>
    <t>Phong</t>
  </si>
  <si>
    <t>03/04/97</t>
  </si>
  <si>
    <t>0303151063</t>
  </si>
  <si>
    <t>Võ Minh</t>
  </si>
  <si>
    <t>Quân</t>
  </si>
  <si>
    <t>15/12/97</t>
  </si>
  <si>
    <t>0303151068</t>
  </si>
  <si>
    <t>Huỳnh Văn Thuận</t>
  </si>
  <si>
    <t>Tài</t>
  </si>
  <si>
    <t>13/04/97</t>
  </si>
  <si>
    <t>0303151070</t>
  </si>
  <si>
    <t>Lê Đăc</t>
  </si>
  <si>
    <t>08/03/96</t>
  </si>
  <si>
    <t>0303151071</t>
  </si>
  <si>
    <t>Tô Khánh</t>
  </si>
  <si>
    <t>24/10/97</t>
  </si>
  <si>
    <t>0303151079</t>
  </si>
  <si>
    <t>Lê Phúc</t>
  </si>
  <si>
    <t>Thịnh</t>
  </si>
  <si>
    <t>27/04/97</t>
  </si>
  <si>
    <t>0303151083</t>
  </si>
  <si>
    <t>Nguyễn Đức</t>
  </si>
  <si>
    <t>Thông</t>
  </si>
  <si>
    <t>01/06/97</t>
  </si>
  <si>
    <t>0303151091</t>
  </si>
  <si>
    <t>Nguyễn</t>
  </si>
  <si>
    <t>Trí</t>
  </si>
  <si>
    <t>28/08/96</t>
  </si>
  <si>
    <t>0303151094</t>
  </si>
  <si>
    <t>Nguyễn Tín</t>
  </si>
  <si>
    <t>Trung</t>
  </si>
  <si>
    <t>21/12/97</t>
  </si>
  <si>
    <t>0303151095</t>
  </si>
  <si>
    <t>Thái Võ Đức</t>
  </si>
  <si>
    <t>0303151101</t>
  </si>
  <si>
    <t>Đoàn Thanh</t>
  </si>
  <si>
    <t>Tú</t>
  </si>
  <si>
    <t>24/09/97</t>
  </si>
  <si>
    <t>0303151102</t>
  </si>
  <si>
    <t>Phạm Anh</t>
  </si>
  <si>
    <t>04/10/97</t>
  </si>
  <si>
    <t>0303151107</t>
  </si>
  <si>
    <t>Nguyễn Quốc</t>
  </si>
  <si>
    <t>Việt</t>
  </si>
  <si>
    <t>26/01/97</t>
  </si>
  <si>
    <t>0303151110</t>
  </si>
  <si>
    <t>Vương</t>
  </si>
  <si>
    <t>17/07/97</t>
  </si>
  <si>
    <t>0303151335</t>
  </si>
  <si>
    <t>Bùi Quốc</t>
  </si>
  <si>
    <t>Bảo</t>
  </si>
  <si>
    <t>23/08/96</t>
  </si>
  <si>
    <t>0303151337</t>
  </si>
  <si>
    <t>Trần Văn</t>
  </si>
  <si>
    <t>Bằng</t>
  </si>
  <si>
    <t>30/09/97</t>
  </si>
  <si>
    <t>0303151346</t>
  </si>
  <si>
    <t>Phan Anh</t>
  </si>
  <si>
    <t>Dũng</t>
  </si>
  <si>
    <t>16/10/97</t>
  </si>
  <si>
    <t>0303151349</t>
  </si>
  <si>
    <t>Hồ Minh</t>
  </si>
  <si>
    <t>Đạt</t>
  </si>
  <si>
    <t>0303151351</t>
  </si>
  <si>
    <t>Nguyễn Phát</t>
  </si>
  <si>
    <t>27/11/97</t>
  </si>
  <si>
    <t>0303151365</t>
  </si>
  <si>
    <t>Trịnh Phi</t>
  </si>
  <si>
    <t>Hùng</t>
  </si>
  <si>
    <t>18/04/96</t>
  </si>
  <si>
    <t>0303151366</t>
  </si>
  <si>
    <t>Nguyễn Văn</t>
  </si>
  <si>
    <t>Kề</t>
  </si>
  <si>
    <t>19/06/97</t>
  </si>
  <si>
    <t>0303151367</t>
  </si>
  <si>
    <t>Nguyễn Công</t>
  </si>
  <si>
    <t>Khanh</t>
  </si>
  <si>
    <t>22/07/97</t>
  </si>
  <si>
    <t>0303151444</t>
  </si>
  <si>
    <t>Châu Chí</t>
  </si>
  <si>
    <t>23/06/97</t>
  </si>
  <si>
    <t>0303151452</t>
  </si>
  <si>
    <t>Lê Thành</t>
  </si>
  <si>
    <t>14/12/97</t>
  </si>
  <si>
    <t>0303151455</t>
  </si>
  <si>
    <t>Cù Hoàng</t>
  </si>
  <si>
    <t>Định</t>
  </si>
  <si>
    <t>12/12/97</t>
  </si>
  <si>
    <t>0303151457</t>
  </si>
  <si>
    <t>Huỳnh Lâm</t>
  </si>
  <si>
    <t>Hải</t>
  </si>
  <si>
    <t>07/04/97</t>
  </si>
  <si>
    <t>0303151459</t>
  </si>
  <si>
    <t>Nguyễn Trung</t>
  </si>
  <si>
    <t>Hậu</t>
  </si>
  <si>
    <t>10/02/96</t>
  </si>
  <si>
    <t>0303151463</t>
  </si>
  <si>
    <t>Tạ Nguyễn Hoàng</t>
  </si>
  <si>
    <t>Hiệp</t>
  </si>
  <si>
    <t>15/05/97</t>
  </si>
  <si>
    <t>0303151466</t>
  </si>
  <si>
    <t>Nguyễn Anh</t>
  </si>
  <si>
    <t>Huy</t>
  </si>
  <si>
    <t>08/11/97</t>
  </si>
  <si>
    <t>0303151473</t>
  </si>
  <si>
    <t>Khánh</t>
  </si>
  <si>
    <t>12/10/97</t>
  </si>
  <si>
    <t>0303151480</t>
  </si>
  <si>
    <t>Huỳnh Văn</t>
  </si>
  <si>
    <t>Lai</t>
  </si>
  <si>
    <t>28/12/96</t>
  </si>
  <si>
    <t>0303151483</t>
  </si>
  <si>
    <t>Nguyễn Hoàng</t>
  </si>
  <si>
    <t>26/05/97</t>
  </si>
  <si>
    <t>0303151488</t>
  </si>
  <si>
    <t>Lê Vũ</t>
  </si>
  <si>
    <t>Luân</t>
  </si>
  <si>
    <t>19/11/96</t>
  </si>
  <si>
    <t>0303151489</t>
  </si>
  <si>
    <t>Luận</t>
  </si>
  <si>
    <t>02/07/97</t>
  </si>
  <si>
    <t>0303151490</t>
  </si>
  <si>
    <t>Nguyễn Trương</t>
  </si>
  <si>
    <t>Luyến</t>
  </si>
  <si>
    <t>19/05/97</t>
  </si>
  <si>
    <t>0303151491</t>
  </si>
  <si>
    <t>Đặng Tấn</t>
  </si>
  <si>
    <t>Lực</t>
  </si>
  <si>
    <t>17/08/89</t>
  </si>
  <si>
    <t>0303151494</t>
  </si>
  <si>
    <t>Trần Hoàng</t>
  </si>
  <si>
    <t>Nam</t>
  </si>
  <si>
    <t>05/12/97</t>
  </si>
  <si>
    <t>0303151501</t>
  </si>
  <si>
    <t>Nguyễn Tấn</t>
  </si>
  <si>
    <t>Phát</t>
  </si>
  <si>
    <t>17/02/97</t>
  </si>
  <si>
    <t>0303151503</t>
  </si>
  <si>
    <t>Nguyễn Thanh</t>
  </si>
  <si>
    <t>10/12/96</t>
  </si>
  <si>
    <t>0303151509</t>
  </si>
  <si>
    <t>Trần Hoàng Châu</t>
  </si>
  <si>
    <t>Phục</t>
  </si>
  <si>
    <t>28/10/97</t>
  </si>
  <si>
    <t>0303151510</t>
  </si>
  <si>
    <t>Phạm Quang</t>
  </si>
  <si>
    <t>Phụng</t>
  </si>
  <si>
    <t>0303151521</t>
  </si>
  <si>
    <t>Nguyễn Hồng</t>
  </si>
  <si>
    <t>Sơn</t>
  </si>
  <si>
    <t>19/07/97</t>
  </si>
  <si>
    <t>0303151533</t>
  </si>
  <si>
    <t>Bùi Anh</t>
  </si>
  <si>
    <t>Thoại</t>
  </si>
  <si>
    <t>29/01/96</t>
  </si>
  <si>
    <t>0303151538</t>
  </si>
  <si>
    <t>Lâm Hải</t>
  </si>
  <si>
    <t>Thuận</t>
  </si>
  <si>
    <t>27/06/96</t>
  </si>
  <si>
    <t>0303151539</t>
  </si>
  <si>
    <t>Phan Minh</t>
  </si>
  <si>
    <t>Thuấn</t>
  </si>
  <si>
    <t>02/03/94</t>
  </si>
  <si>
    <t>0303151542</t>
  </si>
  <si>
    <t>Hồ Văn Chí</t>
  </si>
  <si>
    <t>Tính</t>
  </si>
  <si>
    <t>12/04/97</t>
  </si>
  <si>
    <t>0303151545</t>
  </si>
  <si>
    <t>Trần Dương Hiền</t>
  </si>
  <si>
    <t>07/12/97</t>
  </si>
  <si>
    <t>0303151549</t>
  </si>
  <si>
    <t>Lê Đình Hoàng</t>
  </si>
  <si>
    <t>13/11/97</t>
  </si>
  <si>
    <t>0303131189</t>
  </si>
  <si>
    <t>Nguyễn Song Lu</t>
  </si>
  <si>
    <t>Y</t>
  </si>
  <si>
    <t>26/06/94</t>
  </si>
  <si>
    <t>SV KHIẾU NẠI VỀ ĐIỂM</t>
  </si>
  <si>
    <t>GỬI EMAIL</t>
  </si>
  <si>
    <t>huancaothang@gmail.com</t>
  </si>
  <si>
    <t>Sáng chủ nhật GV đăng</t>
  </si>
  <si>
    <t>trả lời khiếu nại trên</t>
  </si>
  <si>
    <t>Web khoa GDĐC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</si>
</sst>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4.5</v>
      </c>
      <c r="L6" s="18">
        <v>1</v>
      </c>
      <c r="M6" s="20">
        <f>IF(OR(F6&lt;&gt;"",K6&lt;&gt;""),ROUND(F6*0.1+K6*0.4+L6*0.5,1),"")</f>
        <v>3.3</v>
      </c>
      <c r="N6" s="21">
        <f>IF(AND(L6=0,F6&lt;&gt;0,L6&lt;&gt;""),"Quy định Môn Lý thuyết: Điểm thi = 0 =&gt; Chuyên cần = 0","")</f>
      </c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7</v>
      </c>
      <c r="G7" s="18"/>
      <c r="H7" s="18"/>
      <c r="I7" s="18"/>
      <c r="J7" s="18"/>
      <c r="K7" s="19">
        <v>4</v>
      </c>
      <c r="L7" s="18">
        <v>4</v>
      </c>
      <c r="M7" s="20">
        <f aca="true" t="shared" si="0" ref="M7:M70">IF(OR(F7&lt;&gt;"",K7&lt;&gt;""),ROUND(F7*0.1+K7*0.4+L7*0.5,1),"")</f>
        <v>4.3</v>
      </c>
      <c r="N7" s="21">
        <f aca="true" t="shared" si="1" ref="N7:N70">IF(AND(L7=0,F7&lt;&gt;0,L7&lt;&gt;""),"Quy định Môn Lý thuyết: Điểm thi = 0 =&gt; Chuyên cần = 0","")</f>
      </c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3.5</v>
      </c>
      <c r="L8" s="18">
        <v>7</v>
      </c>
      <c r="M8" s="20">
        <f t="shared" si="0"/>
        <v>5.9</v>
      </c>
      <c r="N8" s="21">
        <f t="shared" si="1"/>
      </c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7.5</v>
      </c>
      <c r="L9" s="18">
        <v>3</v>
      </c>
      <c r="M9" s="20">
        <f t="shared" si="0"/>
        <v>5.5</v>
      </c>
      <c r="N9" s="21">
        <f t="shared" si="1"/>
      </c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7</v>
      </c>
      <c r="G10" s="18"/>
      <c r="H10" s="18"/>
      <c r="I10" s="18"/>
      <c r="J10" s="18"/>
      <c r="K10" s="19">
        <v>9</v>
      </c>
      <c r="L10" s="18">
        <v>7</v>
      </c>
      <c r="M10" s="20">
        <f t="shared" si="0"/>
        <v>7.8</v>
      </c>
      <c r="N10" s="21">
        <f t="shared" si="1"/>
      </c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7</v>
      </c>
      <c r="G11" s="18"/>
      <c r="H11" s="18"/>
      <c r="I11" s="18"/>
      <c r="J11" s="18"/>
      <c r="K11" s="19">
        <v>5.5</v>
      </c>
      <c r="L11" s="18">
        <v>5</v>
      </c>
      <c r="M11" s="20">
        <f t="shared" si="0"/>
        <v>5.4</v>
      </c>
      <c r="N11" s="21">
        <f t="shared" si="1"/>
      </c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39</v>
      </c>
      <c r="E12" s="17" t="s">
        <v>43</v>
      </c>
      <c r="F12" s="18">
        <v>7</v>
      </c>
      <c r="G12" s="18"/>
      <c r="H12" s="18"/>
      <c r="I12" s="18"/>
      <c r="J12" s="18"/>
      <c r="K12" s="19">
        <v>4.5</v>
      </c>
      <c r="L12" s="18">
        <v>8</v>
      </c>
      <c r="M12" s="20">
        <f t="shared" si="0"/>
        <v>6.5</v>
      </c>
      <c r="N12" s="21">
        <f t="shared" si="1"/>
      </c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10</v>
      </c>
      <c r="G13" s="18"/>
      <c r="H13" s="18"/>
      <c r="I13" s="18"/>
      <c r="J13" s="18"/>
      <c r="K13" s="19">
        <v>7.5</v>
      </c>
      <c r="L13" s="18">
        <v>2</v>
      </c>
      <c r="M13" s="20">
        <f t="shared" si="0"/>
        <v>5</v>
      </c>
      <c r="N13" s="21">
        <f t="shared" si="1"/>
      </c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46</v>
      </c>
      <c r="E14" s="17" t="s">
        <v>50</v>
      </c>
      <c r="F14" s="18">
        <v>7</v>
      </c>
      <c r="G14" s="18"/>
      <c r="H14" s="18"/>
      <c r="I14" s="18"/>
      <c r="J14" s="18"/>
      <c r="K14" s="19">
        <v>6.5</v>
      </c>
      <c r="L14" s="18">
        <v>6</v>
      </c>
      <c r="M14" s="20">
        <f t="shared" si="0"/>
        <v>6.3</v>
      </c>
      <c r="N14" s="21" t="s">
        <v>238</v>
      </c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10</v>
      </c>
      <c r="G15" s="18"/>
      <c r="H15" s="18"/>
      <c r="I15" s="18"/>
      <c r="J15" s="18"/>
      <c r="K15" s="19">
        <v>9.5</v>
      </c>
      <c r="L15" s="18">
        <v>5</v>
      </c>
      <c r="M15" s="20">
        <f t="shared" si="0"/>
        <v>7.3</v>
      </c>
      <c r="N15" s="21" t="s">
        <v>239</v>
      </c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10</v>
      </c>
      <c r="G16" s="18"/>
      <c r="H16" s="18"/>
      <c r="I16" s="18"/>
      <c r="J16" s="18"/>
      <c r="K16" s="19">
        <v>7</v>
      </c>
      <c r="L16" s="18">
        <v>5</v>
      </c>
      <c r="M16" s="20">
        <f t="shared" si="0"/>
        <v>6.3</v>
      </c>
      <c r="N16" s="21" t="s">
        <v>240</v>
      </c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>
        <v>10</v>
      </c>
      <c r="G17" s="18"/>
      <c r="H17" s="18"/>
      <c r="I17" s="18"/>
      <c r="J17" s="18"/>
      <c r="K17" s="19">
        <v>4.5</v>
      </c>
      <c r="L17" s="18">
        <v>5</v>
      </c>
      <c r="M17" s="20">
        <f t="shared" si="0"/>
        <v>5.3</v>
      </c>
      <c r="N17" s="21" t="s">
        <v>241</v>
      </c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9</v>
      </c>
      <c r="G18" s="18"/>
      <c r="H18" s="18"/>
      <c r="I18" s="18"/>
      <c r="J18" s="18"/>
      <c r="K18" s="19">
        <v>8</v>
      </c>
      <c r="L18" s="18">
        <v>7</v>
      </c>
      <c r="M18" s="20">
        <f t="shared" si="0"/>
        <v>7.6</v>
      </c>
      <c r="N18" s="21" t="s">
        <v>242</v>
      </c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10</v>
      </c>
      <c r="G19" s="18"/>
      <c r="H19" s="18"/>
      <c r="I19" s="18"/>
      <c r="J19" s="18"/>
      <c r="K19" s="19">
        <v>4.5</v>
      </c>
      <c r="L19" s="18">
        <v>5</v>
      </c>
      <c r="M19" s="20">
        <f t="shared" si="0"/>
        <v>5.3</v>
      </c>
      <c r="N19" s="21" t="s">
        <v>243</v>
      </c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69</v>
      </c>
      <c r="E20" s="17" t="s">
        <v>73</v>
      </c>
      <c r="F20" s="18">
        <v>10</v>
      </c>
      <c r="G20" s="18"/>
      <c r="H20" s="18"/>
      <c r="I20" s="18"/>
      <c r="J20" s="18"/>
      <c r="K20" s="19">
        <v>6</v>
      </c>
      <c r="L20" s="18">
        <v>5</v>
      </c>
      <c r="M20" s="20">
        <f t="shared" si="0"/>
        <v>5.9</v>
      </c>
      <c r="N20" s="21">
        <f t="shared" si="1"/>
      </c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69</v>
      </c>
      <c r="E21" s="17" t="s">
        <v>76</v>
      </c>
      <c r="F21" s="18">
        <v>10</v>
      </c>
      <c r="G21" s="18"/>
      <c r="H21" s="18"/>
      <c r="I21" s="18"/>
      <c r="J21" s="18"/>
      <c r="K21" s="19">
        <v>5.5</v>
      </c>
      <c r="L21" s="18">
        <v>6</v>
      </c>
      <c r="M21" s="20">
        <f t="shared" si="0"/>
        <v>6.2</v>
      </c>
      <c r="N21" s="21">
        <f t="shared" si="1"/>
      </c>
    </row>
    <row r="22" spans="1:14" ht="13.5" customHeight="1">
      <c r="A22" s="16">
        <v>17</v>
      </c>
      <c r="B22" s="17" t="s">
        <v>77</v>
      </c>
      <c r="C22" s="16" t="s">
        <v>78</v>
      </c>
      <c r="D22" s="16" t="s">
        <v>79</v>
      </c>
      <c r="E22" s="17" t="s">
        <v>80</v>
      </c>
      <c r="F22" s="18">
        <v>7</v>
      </c>
      <c r="G22" s="18"/>
      <c r="H22" s="18"/>
      <c r="I22" s="18"/>
      <c r="J22" s="18"/>
      <c r="K22" s="19">
        <v>5</v>
      </c>
      <c r="L22" s="18">
        <v>5</v>
      </c>
      <c r="M22" s="20">
        <f t="shared" si="0"/>
        <v>5.2</v>
      </c>
      <c r="N22" s="21">
        <f t="shared" si="1"/>
      </c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83</v>
      </c>
      <c r="E23" s="17" t="s">
        <v>84</v>
      </c>
      <c r="F23" s="18">
        <v>10</v>
      </c>
      <c r="G23" s="18"/>
      <c r="H23" s="18"/>
      <c r="I23" s="18"/>
      <c r="J23" s="18"/>
      <c r="K23" s="19">
        <v>7</v>
      </c>
      <c r="L23" s="18">
        <v>5</v>
      </c>
      <c r="M23" s="20">
        <f t="shared" si="0"/>
        <v>6.3</v>
      </c>
      <c r="N23" s="21">
        <f t="shared" si="1"/>
      </c>
    </row>
    <row r="24" spans="1:14" ht="13.5" customHeight="1">
      <c r="A24" s="16">
        <v>19</v>
      </c>
      <c r="B24" s="17" t="s">
        <v>85</v>
      </c>
      <c r="C24" s="16" t="s">
        <v>86</v>
      </c>
      <c r="D24" s="16" t="s">
        <v>87</v>
      </c>
      <c r="E24" s="17" t="s">
        <v>88</v>
      </c>
      <c r="F24" s="18">
        <v>7</v>
      </c>
      <c r="G24" s="18"/>
      <c r="H24" s="18"/>
      <c r="I24" s="18"/>
      <c r="J24" s="18"/>
      <c r="K24" s="19">
        <v>4.5</v>
      </c>
      <c r="L24" s="18">
        <v>5</v>
      </c>
      <c r="M24" s="20">
        <f t="shared" si="0"/>
        <v>5</v>
      </c>
      <c r="N24" s="21">
        <f t="shared" si="1"/>
      </c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91</v>
      </c>
      <c r="E25" s="17" t="s">
        <v>92</v>
      </c>
      <c r="F25" s="18">
        <v>7</v>
      </c>
      <c r="G25" s="18"/>
      <c r="H25" s="18"/>
      <c r="I25" s="18"/>
      <c r="J25" s="18"/>
      <c r="K25" s="19">
        <v>4.5</v>
      </c>
      <c r="L25" s="18">
        <v>5</v>
      </c>
      <c r="M25" s="20">
        <f t="shared" si="0"/>
        <v>5</v>
      </c>
      <c r="N25" s="21">
        <f t="shared" si="1"/>
      </c>
    </row>
    <row r="26" spans="1:14" ht="13.5" customHeight="1">
      <c r="A26" s="16">
        <v>21</v>
      </c>
      <c r="B26" s="17" t="s">
        <v>93</v>
      </c>
      <c r="C26" s="16" t="s">
        <v>94</v>
      </c>
      <c r="D26" s="16" t="s">
        <v>91</v>
      </c>
      <c r="E26" s="17" t="s">
        <v>92</v>
      </c>
      <c r="F26" s="18">
        <v>10</v>
      </c>
      <c r="G26" s="18"/>
      <c r="H26" s="18"/>
      <c r="I26" s="18"/>
      <c r="J26" s="18"/>
      <c r="K26" s="19">
        <v>6.5</v>
      </c>
      <c r="L26" s="18">
        <v>8</v>
      </c>
      <c r="M26" s="20">
        <f t="shared" si="0"/>
        <v>7.6</v>
      </c>
      <c r="N26" s="21">
        <f t="shared" si="1"/>
      </c>
    </row>
    <row r="27" spans="1:14" ht="13.5" customHeight="1">
      <c r="A27" s="16">
        <v>22</v>
      </c>
      <c r="B27" s="17" t="s">
        <v>95</v>
      </c>
      <c r="C27" s="16" t="s">
        <v>96</v>
      </c>
      <c r="D27" s="16" t="s">
        <v>97</v>
      </c>
      <c r="E27" s="17" t="s">
        <v>98</v>
      </c>
      <c r="F27" s="18">
        <v>10</v>
      </c>
      <c r="G27" s="18"/>
      <c r="H27" s="18"/>
      <c r="I27" s="18"/>
      <c r="J27" s="18"/>
      <c r="K27" s="19">
        <v>8</v>
      </c>
      <c r="L27" s="18">
        <v>7</v>
      </c>
      <c r="M27" s="20">
        <f t="shared" si="0"/>
        <v>7.7</v>
      </c>
      <c r="N27" s="21">
        <f t="shared" si="1"/>
      </c>
    </row>
    <row r="28" spans="1:14" ht="13.5" customHeight="1">
      <c r="A28" s="16">
        <v>23</v>
      </c>
      <c r="B28" s="17" t="s">
        <v>99</v>
      </c>
      <c r="C28" s="16" t="s">
        <v>100</v>
      </c>
      <c r="D28" s="16" t="s">
        <v>97</v>
      </c>
      <c r="E28" s="17" t="s">
        <v>101</v>
      </c>
      <c r="F28" s="18">
        <v>10</v>
      </c>
      <c r="G28" s="18"/>
      <c r="H28" s="18"/>
      <c r="I28" s="18"/>
      <c r="J28" s="18"/>
      <c r="K28" s="19">
        <v>8</v>
      </c>
      <c r="L28" s="18">
        <v>7</v>
      </c>
      <c r="M28" s="20">
        <f t="shared" si="0"/>
        <v>7.7</v>
      </c>
      <c r="N28" s="21">
        <f t="shared" si="1"/>
      </c>
    </row>
    <row r="29" spans="1:14" ht="13.5" customHeight="1">
      <c r="A29" s="16">
        <v>24</v>
      </c>
      <c r="B29" s="17" t="s">
        <v>102</v>
      </c>
      <c r="C29" s="16" t="s">
        <v>103</v>
      </c>
      <c r="D29" s="16" t="s">
        <v>104</v>
      </c>
      <c r="E29" s="17" t="s">
        <v>105</v>
      </c>
      <c r="F29" s="18">
        <v>9</v>
      </c>
      <c r="G29" s="18"/>
      <c r="H29" s="18"/>
      <c r="I29" s="18"/>
      <c r="J29" s="18"/>
      <c r="K29" s="19">
        <v>6</v>
      </c>
      <c r="L29" s="18">
        <v>6</v>
      </c>
      <c r="M29" s="20">
        <f t="shared" si="0"/>
        <v>6.3</v>
      </c>
      <c r="N29" s="21">
        <f t="shared" si="1"/>
      </c>
    </row>
    <row r="30" spans="1:14" ht="13.5" customHeight="1">
      <c r="A30" s="16">
        <v>25</v>
      </c>
      <c r="B30" s="17" t="s">
        <v>106</v>
      </c>
      <c r="C30" s="16" t="s">
        <v>103</v>
      </c>
      <c r="D30" s="16" t="s">
        <v>107</v>
      </c>
      <c r="E30" s="17" t="s">
        <v>108</v>
      </c>
      <c r="F30" s="18">
        <v>7</v>
      </c>
      <c r="G30" s="18"/>
      <c r="H30" s="18"/>
      <c r="I30" s="18"/>
      <c r="J30" s="18"/>
      <c r="K30" s="19">
        <v>3.5</v>
      </c>
      <c r="L30" s="18">
        <v>0</v>
      </c>
      <c r="M30" s="20">
        <f t="shared" si="0"/>
        <v>2.1</v>
      </c>
      <c r="N30" s="21" t="str">
        <f t="shared" si="1"/>
        <v>Quy định Môn Lý thuyết: Điểm thi = 0 =&gt; Chuyên cần = 0</v>
      </c>
    </row>
    <row r="31" spans="1:14" ht="13.5" customHeight="1">
      <c r="A31" s="16">
        <v>26</v>
      </c>
      <c r="B31" s="17" t="s">
        <v>109</v>
      </c>
      <c r="C31" s="16" t="s">
        <v>110</v>
      </c>
      <c r="D31" s="16" t="s">
        <v>111</v>
      </c>
      <c r="E31" s="17" t="s">
        <v>112</v>
      </c>
      <c r="F31" s="18">
        <v>4</v>
      </c>
      <c r="G31" s="18"/>
      <c r="H31" s="18"/>
      <c r="I31" s="18"/>
      <c r="J31" s="18"/>
      <c r="K31" s="19">
        <v>8.5</v>
      </c>
      <c r="L31" s="18">
        <v>7</v>
      </c>
      <c r="M31" s="20">
        <f t="shared" si="0"/>
        <v>7.3</v>
      </c>
      <c r="N31" s="21">
        <f t="shared" si="1"/>
      </c>
    </row>
    <row r="32" spans="1:14" ht="13.5" customHeight="1">
      <c r="A32" s="16">
        <v>27</v>
      </c>
      <c r="B32" s="17" t="s">
        <v>113</v>
      </c>
      <c r="C32" s="16" t="s">
        <v>114</v>
      </c>
      <c r="D32" s="16" t="s">
        <v>115</v>
      </c>
      <c r="E32" s="17" t="s">
        <v>116</v>
      </c>
      <c r="F32" s="18">
        <v>10</v>
      </c>
      <c r="G32" s="18"/>
      <c r="H32" s="18"/>
      <c r="I32" s="18"/>
      <c r="J32" s="18"/>
      <c r="K32" s="19">
        <v>7</v>
      </c>
      <c r="L32" s="18">
        <v>8</v>
      </c>
      <c r="M32" s="20">
        <f t="shared" si="0"/>
        <v>7.8</v>
      </c>
      <c r="N32" s="21">
        <f t="shared" si="1"/>
      </c>
    </row>
    <row r="33" spans="1:14" ht="13.5" customHeight="1">
      <c r="A33" s="16">
        <v>28</v>
      </c>
      <c r="B33" s="17" t="s">
        <v>117</v>
      </c>
      <c r="C33" s="16" t="s">
        <v>118</v>
      </c>
      <c r="D33" s="16" t="s">
        <v>119</v>
      </c>
      <c r="E33" s="17" t="s">
        <v>120</v>
      </c>
      <c r="F33" s="18">
        <v>10</v>
      </c>
      <c r="G33" s="18"/>
      <c r="H33" s="18"/>
      <c r="I33" s="18"/>
      <c r="J33" s="18"/>
      <c r="K33" s="19">
        <v>9</v>
      </c>
      <c r="L33" s="18">
        <v>8</v>
      </c>
      <c r="M33" s="20">
        <f t="shared" si="0"/>
        <v>8.6</v>
      </c>
      <c r="N33" s="21">
        <f t="shared" si="1"/>
      </c>
    </row>
    <row r="34" spans="1:14" ht="13.5" customHeight="1">
      <c r="A34" s="16">
        <v>29</v>
      </c>
      <c r="B34" s="17" t="s">
        <v>121</v>
      </c>
      <c r="C34" s="16" t="s">
        <v>122</v>
      </c>
      <c r="D34" s="16" t="s">
        <v>123</v>
      </c>
      <c r="E34" s="17" t="s">
        <v>70</v>
      </c>
      <c r="F34" s="18">
        <v>7</v>
      </c>
      <c r="G34" s="18"/>
      <c r="H34" s="18"/>
      <c r="I34" s="18"/>
      <c r="J34" s="18"/>
      <c r="K34" s="19">
        <v>6</v>
      </c>
      <c r="L34" s="18">
        <v>4</v>
      </c>
      <c r="M34" s="20">
        <f t="shared" si="0"/>
        <v>5.1</v>
      </c>
      <c r="N34" s="21">
        <f t="shared" si="1"/>
      </c>
    </row>
    <row r="35" spans="1:14" ht="13.5" customHeight="1">
      <c r="A35" s="16">
        <v>30</v>
      </c>
      <c r="B35" s="17" t="s">
        <v>124</v>
      </c>
      <c r="C35" s="16" t="s">
        <v>125</v>
      </c>
      <c r="D35" s="16" t="s">
        <v>123</v>
      </c>
      <c r="E35" s="17" t="s">
        <v>126</v>
      </c>
      <c r="F35" s="18">
        <v>7</v>
      </c>
      <c r="G35" s="18"/>
      <c r="H35" s="18"/>
      <c r="I35" s="18"/>
      <c r="J35" s="18"/>
      <c r="K35" s="19">
        <v>8.5</v>
      </c>
      <c r="L35" s="18">
        <v>4</v>
      </c>
      <c r="M35" s="20">
        <f t="shared" si="0"/>
        <v>6.1</v>
      </c>
      <c r="N35" s="21">
        <f t="shared" si="1"/>
      </c>
    </row>
    <row r="36" spans="1:14" ht="13.5" customHeight="1">
      <c r="A36" s="16">
        <v>31</v>
      </c>
      <c r="B36" s="17" t="s">
        <v>127</v>
      </c>
      <c r="C36" s="16" t="s">
        <v>128</v>
      </c>
      <c r="D36" s="16" t="s">
        <v>129</v>
      </c>
      <c r="E36" s="17" t="s">
        <v>130</v>
      </c>
      <c r="F36" s="18">
        <v>10</v>
      </c>
      <c r="G36" s="18"/>
      <c r="H36" s="18"/>
      <c r="I36" s="18"/>
      <c r="J36" s="18"/>
      <c r="K36" s="19">
        <v>5</v>
      </c>
      <c r="L36" s="18">
        <v>7</v>
      </c>
      <c r="M36" s="20">
        <f t="shared" si="0"/>
        <v>6.5</v>
      </c>
      <c r="N36" s="21">
        <f t="shared" si="1"/>
      </c>
    </row>
    <row r="37" spans="1:14" ht="13.5" customHeight="1">
      <c r="A37" s="16">
        <v>32</v>
      </c>
      <c r="B37" s="17" t="s">
        <v>131</v>
      </c>
      <c r="C37" s="16" t="s">
        <v>132</v>
      </c>
      <c r="D37" s="16" t="s">
        <v>133</v>
      </c>
      <c r="E37" s="17" t="s">
        <v>134</v>
      </c>
      <c r="F37" s="18">
        <v>7</v>
      </c>
      <c r="G37" s="18"/>
      <c r="H37" s="18"/>
      <c r="I37" s="18"/>
      <c r="J37" s="18"/>
      <c r="K37" s="19">
        <v>5</v>
      </c>
      <c r="L37" s="18">
        <v>5</v>
      </c>
      <c r="M37" s="20">
        <f t="shared" si="0"/>
        <v>5.2</v>
      </c>
      <c r="N37" s="21">
        <f t="shared" si="1"/>
      </c>
    </row>
    <row r="38" spans="1:14" ht="13.5" customHeight="1">
      <c r="A38" s="16">
        <v>33</v>
      </c>
      <c r="B38" s="17" t="s">
        <v>135</v>
      </c>
      <c r="C38" s="16" t="s">
        <v>136</v>
      </c>
      <c r="D38" s="16" t="s">
        <v>137</v>
      </c>
      <c r="E38" s="17" t="s">
        <v>138</v>
      </c>
      <c r="F38" s="18">
        <v>10</v>
      </c>
      <c r="G38" s="18"/>
      <c r="H38" s="18"/>
      <c r="I38" s="18"/>
      <c r="J38" s="18"/>
      <c r="K38" s="19">
        <v>5.5</v>
      </c>
      <c r="L38" s="18">
        <v>5</v>
      </c>
      <c r="M38" s="20">
        <f t="shared" si="0"/>
        <v>5.7</v>
      </c>
      <c r="N38" s="21">
        <f t="shared" si="1"/>
      </c>
    </row>
    <row r="39" spans="1:14" ht="13.5" customHeight="1">
      <c r="A39" s="16">
        <v>34</v>
      </c>
      <c r="B39" s="17" t="s">
        <v>139</v>
      </c>
      <c r="C39" s="16" t="s">
        <v>140</v>
      </c>
      <c r="D39" s="16" t="s">
        <v>111</v>
      </c>
      <c r="E39" s="17" t="s">
        <v>141</v>
      </c>
      <c r="F39" s="18">
        <v>10</v>
      </c>
      <c r="G39" s="18"/>
      <c r="H39" s="18"/>
      <c r="I39" s="18"/>
      <c r="J39" s="18"/>
      <c r="K39" s="19">
        <v>4</v>
      </c>
      <c r="L39" s="18">
        <v>4</v>
      </c>
      <c r="M39" s="20">
        <f t="shared" si="0"/>
        <v>4.6</v>
      </c>
      <c r="N39" s="21">
        <f t="shared" si="1"/>
      </c>
    </row>
    <row r="40" spans="1:14" ht="13.5" customHeight="1">
      <c r="A40" s="16">
        <v>35</v>
      </c>
      <c r="B40" s="17" t="s">
        <v>142</v>
      </c>
      <c r="C40" s="16" t="s">
        <v>143</v>
      </c>
      <c r="D40" s="16" t="s">
        <v>123</v>
      </c>
      <c r="E40" s="17" t="s">
        <v>144</v>
      </c>
      <c r="F40" s="18">
        <v>3</v>
      </c>
      <c r="G40" s="18"/>
      <c r="H40" s="18"/>
      <c r="I40" s="18"/>
      <c r="J40" s="18"/>
      <c r="K40" s="19">
        <v>3.5</v>
      </c>
      <c r="L40" s="18">
        <v>0</v>
      </c>
      <c r="M40" s="20">
        <f t="shared" si="0"/>
        <v>1.7</v>
      </c>
      <c r="N40" s="21" t="str">
        <f t="shared" si="1"/>
        <v>Quy định Môn Lý thuyết: Điểm thi = 0 =&gt; Chuyên cần = 0</v>
      </c>
    </row>
    <row r="41" spans="1:14" ht="13.5" customHeight="1">
      <c r="A41" s="16">
        <v>36</v>
      </c>
      <c r="B41" s="17" t="s">
        <v>145</v>
      </c>
      <c r="C41" s="16" t="s">
        <v>146</v>
      </c>
      <c r="D41" s="16" t="s">
        <v>147</v>
      </c>
      <c r="E41" s="17" t="s">
        <v>148</v>
      </c>
      <c r="F41" s="18">
        <v>4</v>
      </c>
      <c r="G41" s="18"/>
      <c r="H41" s="18"/>
      <c r="I41" s="18"/>
      <c r="J41" s="18"/>
      <c r="K41" s="19">
        <v>7</v>
      </c>
      <c r="L41" s="18">
        <v>6</v>
      </c>
      <c r="M41" s="20">
        <f t="shared" si="0"/>
        <v>6.2</v>
      </c>
      <c r="N41" s="21">
        <f t="shared" si="1"/>
      </c>
    </row>
    <row r="42" spans="1:14" ht="13.5" customHeight="1">
      <c r="A42" s="16">
        <v>37</v>
      </c>
      <c r="B42" s="17" t="s">
        <v>149</v>
      </c>
      <c r="C42" s="16" t="s">
        <v>150</v>
      </c>
      <c r="D42" s="16" t="s">
        <v>151</v>
      </c>
      <c r="E42" s="17" t="s">
        <v>152</v>
      </c>
      <c r="F42" s="18">
        <v>7</v>
      </c>
      <c r="G42" s="18"/>
      <c r="H42" s="18"/>
      <c r="I42" s="18"/>
      <c r="J42" s="18"/>
      <c r="K42" s="19">
        <v>8</v>
      </c>
      <c r="L42" s="18">
        <v>4</v>
      </c>
      <c r="M42" s="20">
        <f t="shared" si="0"/>
        <v>5.9</v>
      </c>
      <c r="N42" s="21">
        <f t="shared" si="1"/>
      </c>
    </row>
    <row r="43" spans="1:14" ht="13.5" customHeight="1">
      <c r="A43" s="16">
        <v>38</v>
      </c>
      <c r="B43" s="17" t="s">
        <v>153</v>
      </c>
      <c r="C43" s="16" t="s">
        <v>154</v>
      </c>
      <c r="D43" s="16" t="s">
        <v>155</v>
      </c>
      <c r="E43" s="17" t="s">
        <v>156</v>
      </c>
      <c r="F43" s="18">
        <v>10</v>
      </c>
      <c r="G43" s="18"/>
      <c r="H43" s="18"/>
      <c r="I43" s="18"/>
      <c r="J43" s="18"/>
      <c r="K43" s="19">
        <v>4.5</v>
      </c>
      <c r="L43" s="18">
        <v>3</v>
      </c>
      <c r="M43" s="20">
        <f t="shared" si="0"/>
        <v>4.3</v>
      </c>
      <c r="N43" s="21">
        <f t="shared" si="1"/>
      </c>
    </row>
    <row r="44" spans="1:14" ht="13.5" customHeight="1">
      <c r="A44" s="16">
        <v>39</v>
      </c>
      <c r="B44" s="17" t="s">
        <v>157</v>
      </c>
      <c r="C44" s="16" t="s">
        <v>158</v>
      </c>
      <c r="D44" s="16" t="s">
        <v>159</v>
      </c>
      <c r="E44" s="17" t="s">
        <v>160</v>
      </c>
      <c r="F44" s="18">
        <v>4</v>
      </c>
      <c r="G44" s="18"/>
      <c r="H44" s="18"/>
      <c r="I44" s="18"/>
      <c r="J44" s="18"/>
      <c r="K44" s="19">
        <v>4.5</v>
      </c>
      <c r="L44" s="18">
        <v>4</v>
      </c>
      <c r="M44" s="20">
        <f t="shared" si="0"/>
        <v>4.2</v>
      </c>
      <c r="N44" s="21">
        <f t="shared" si="1"/>
      </c>
    </row>
    <row r="45" spans="1:14" ht="13.5" customHeight="1">
      <c r="A45" s="16">
        <v>40</v>
      </c>
      <c r="B45" s="17" t="s">
        <v>161</v>
      </c>
      <c r="C45" s="16" t="s">
        <v>162</v>
      </c>
      <c r="D45" s="16" t="s">
        <v>163</v>
      </c>
      <c r="E45" s="17" t="s">
        <v>164</v>
      </c>
      <c r="F45" s="18">
        <v>10</v>
      </c>
      <c r="G45" s="18"/>
      <c r="H45" s="18"/>
      <c r="I45" s="18"/>
      <c r="J45" s="18"/>
      <c r="K45" s="19">
        <v>6.5</v>
      </c>
      <c r="L45" s="18">
        <v>7</v>
      </c>
      <c r="M45" s="20">
        <f t="shared" si="0"/>
        <v>7.1</v>
      </c>
      <c r="N45" s="21">
        <f t="shared" si="1"/>
      </c>
    </row>
    <row r="46" spans="1:14" ht="13.5" customHeight="1">
      <c r="A46" s="16">
        <v>41</v>
      </c>
      <c r="B46" s="17" t="s">
        <v>165</v>
      </c>
      <c r="C46" s="16" t="s">
        <v>132</v>
      </c>
      <c r="D46" s="16" t="s">
        <v>166</v>
      </c>
      <c r="E46" s="17" t="s">
        <v>167</v>
      </c>
      <c r="F46" s="18">
        <v>10</v>
      </c>
      <c r="G46" s="18"/>
      <c r="H46" s="18"/>
      <c r="I46" s="18"/>
      <c r="J46" s="18"/>
      <c r="K46" s="19">
        <v>6</v>
      </c>
      <c r="L46" s="18">
        <v>7</v>
      </c>
      <c r="M46" s="20">
        <f t="shared" si="0"/>
        <v>6.9</v>
      </c>
      <c r="N46" s="21">
        <f t="shared" si="1"/>
      </c>
    </row>
    <row r="47" spans="1:14" ht="13.5" customHeight="1">
      <c r="A47" s="16">
        <v>42</v>
      </c>
      <c r="B47" s="17" t="s">
        <v>168</v>
      </c>
      <c r="C47" s="16" t="s">
        <v>169</v>
      </c>
      <c r="D47" s="16" t="s">
        <v>170</v>
      </c>
      <c r="E47" s="17" t="s">
        <v>171</v>
      </c>
      <c r="F47" s="18">
        <v>10</v>
      </c>
      <c r="G47" s="18"/>
      <c r="H47" s="18"/>
      <c r="I47" s="18"/>
      <c r="J47" s="18"/>
      <c r="K47" s="19">
        <v>8</v>
      </c>
      <c r="L47" s="18">
        <v>5</v>
      </c>
      <c r="M47" s="20">
        <f t="shared" si="0"/>
        <v>6.7</v>
      </c>
      <c r="N47" s="21">
        <f t="shared" si="1"/>
      </c>
    </row>
    <row r="48" spans="1:14" ht="13.5" customHeight="1">
      <c r="A48" s="16">
        <v>43</v>
      </c>
      <c r="B48" s="17" t="s">
        <v>172</v>
      </c>
      <c r="C48" s="16" t="s">
        <v>173</v>
      </c>
      <c r="D48" s="16" t="s">
        <v>57</v>
      </c>
      <c r="E48" s="17" t="s">
        <v>174</v>
      </c>
      <c r="F48" s="18">
        <v>7</v>
      </c>
      <c r="G48" s="18"/>
      <c r="H48" s="18"/>
      <c r="I48" s="18"/>
      <c r="J48" s="18"/>
      <c r="K48" s="19">
        <v>7.5</v>
      </c>
      <c r="L48" s="18">
        <v>4</v>
      </c>
      <c r="M48" s="20">
        <f t="shared" si="0"/>
        <v>5.7</v>
      </c>
      <c r="N48" s="21">
        <f t="shared" si="1"/>
      </c>
    </row>
    <row r="49" spans="1:14" ht="13.5" customHeight="1">
      <c r="A49" s="16">
        <v>44</v>
      </c>
      <c r="B49" s="17" t="s">
        <v>175</v>
      </c>
      <c r="C49" s="16" t="s">
        <v>176</v>
      </c>
      <c r="D49" s="16" t="s">
        <v>177</v>
      </c>
      <c r="E49" s="17" t="s">
        <v>178</v>
      </c>
      <c r="F49" s="18">
        <v>7</v>
      </c>
      <c r="G49" s="18"/>
      <c r="H49" s="18"/>
      <c r="I49" s="18"/>
      <c r="J49" s="18"/>
      <c r="K49" s="19">
        <v>5</v>
      </c>
      <c r="L49" s="18">
        <v>4</v>
      </c>
      <c r="M49" s="20">
        <f t="shared" si="0"/>
        <v>4.7</v>
      </c>
      <c r="N49" s="21">
        <f t="shared" si="1"/>
      </c>
    </row>
    <row r="50" spans="1:14" ht="13.5" customHeight="1">
      <c r="A50" s="16">
        <v>45</v>
      </c>
      <c r="B50" s="17" t="s">
        <v>179</v>
      </c>
      <c r="C50" s="16" t="s">
        <v>30</v>
      </c>
      <c r="D50" s="16" t="s">
        <v>180</v>
      </c>
      <c r="E50" s="17" t="s">
        <v>181</v>
      </c>
      <c r="F50" s="18">
        <v>7</v>
      </c>
      <c r="G50" s="18"/>
      <c r="H50" s="18"/>
      <c r="I50" s="18"/>
      <c r="J50" s="18"/>
      <c r="K50" s="19">
        <v>6.5</v>
      </c>
      <c r="L50" s="18">
        <v>8</v>
      </c>
      <c r="M50" s="20">
        <f t="shared" si="0"/>
        <v>7.3</v>
      </c>
      <c r="N50" s="21">
        <f t="shared" si="1"/>
      </c>
    </row>
    <row r="51" spans="1:14" ht="13.5" customHeight="1">
      <c r="A51" s="16">
        <v>46</v>
      </c>
      <c r="B51" s="17" t="s">
        <v>182</v>
      </c>
      <c r="C51" s="16" t="s">
        <v>183</v>
      </c>
      <c r="D51" s="16" t="s">
        <v>184</v>
      </c>
      <c r="E51" s="17" t="s">
        <v>185</v>
      </c>
      <c r="F51" s="18">
        <v>10</v>
      </c>
      <c r="G51" s="18"/>
      <c r="H51" s="18"/>
      <c r="I51" s="18"/>
      <c r="J51" s="18"/>
      <c r="K51" s="19">
        <v>6</v>
      </c>
      <c r="L51" s="18">
        <v>4</v>
      </c>
      <c r="M51" s="20">
        <f t="shared" si="0"/>
        <v>5.4</v>
      </c>
      <c r="N51" s="21">
        <f t="shared" si="1"/>
      </c>
    </row>
    <row r="52" spans="1:14" ht="13.5" customHeight="1">
      <c r="A52" s="16">
        <v>47</v>
      </c>
      <c r="B52" s="17" t="s">
        <v>186</v>
      </c>
      <c r="C52" s="16" t="s">
        <v>187</v>
      </c>
      <c r="D52" s="16" t="s">
        <v>188</v>
      </c>
      <c r="E52" s="17" t="s">
        <v>189</v>
      </c>
      <c r="F52" s="18">
        <v>7</v>
      </c>
      <c r="G52" s="18"/>
      <c r="H52" s="18"/>
      <c r="I52" s="18"/>
      <c r="J52" s="18"/>
      <c r="K52" s="19">
        <v>5.5</v>
      </c>
      <c r="L52" s="18">
        <v>7</v>
      </c>
      <c r="M52" s="20">
        <f t="shared" si="0"/>
        <v>6.4</v>
      </c>
      <c r="N52" s="21">
        <f t="shared" si="1"/>
      </c>
    </row>
    <row r="53" spans="1:14" ht="13.5" customHeight="1">
      <c r="A53" s="16">
        <v>48</v>
      </c>
      <c r="B53" s="17" t="s">
        <v>190</v>
      </c>
      <c r="C53" s="16" t="s">
        <v>191</v>
      </c>
      <c r="D53" s="16" t="s">
        <v>192</v>
      </c>
      <c r="E53" s="17" t="s">
        <v>193</v>
      </c>
      <c r="F53" s="18">
        <v>10</v>
      </c>
      <c r="G53" s="18"/>
      <c r="H53" s="18"/>
      <c r="I53" s="18"/>
      <c r="J53" s="18"/>
      <c r="K53" s="19">
        <v>5</v>
      </c>
      <c r="L53" s="18">
        <v>6</v>
      </c>
      <c r="M53" s="20">
        <f t="shared" si="0"/>
        <v>6</v>
      </c>
      <c r="N53" s="21">
        <f t="shared" si="1"/>
      </c>
    </row>
    <row r="54" spans="1:14" ht="13.5" customHeight="1">
      <c r="A54" s="16">
        <v>49</v>
      </c>
      <c r="B54" s="17" t="s">
        <v>194</v>
      </c>
      <c r="C54" s="16" t="s">
        <v>195</v>
      </c>
      <c r="D54" s="16" t="s">
        <v>196</v>
      </c>
      <c r="E54" s="17" t="s">
        <v>197</v>
      </c>
      <c r="F54" s="18">
        <v>10</v>
      </c>
      <c r="G54" s="18"/>
      <c r="H54" s="18"/>
      <c r="I54" s="18"/>
      <c r="J54" s="18"/>
      <c r="K54" s="19">
        <v>8.5</v>
      </c>
      <c r="L54" s="18">
        <v>7</v>
      </c>
      <c r="M54" s="20">
        <f t="shared" si="0"/>
        <v>7.9</v>
      </c>
      <c r="N54" s="21">
        <f t="shared" si="1"/>
      </c>
    </row>
    <row r="55" spans="1:14" ht="13.5" customHeight="1">
      <c r="A55" s="16">
        <v>50</v>
      </c>
      <c r="B55" s="17" t="s">
        <v>198</v>
      </c>
      <c r="C55" s="16" t="s">
        <v>199</v>
      </c>
      <c r="D55" s="16" t="s">
        <v>61</v>
      </c>
      <c r="E55" s="17" t="s">
        <v>200</v>
      </c>
      <c r="F55" s="18">
        <v>10</v>
      </c>
      <c r="G55" s="18"/>
      <c r="H55" s="18"/>
      <c r="I55" s="18"/>
      <c r="J55" s="18"/>
      <c r="K55" s="19">
        <v>7</v>
      </c>
      <c r="L55" s="18">
        <v>3</v>
      </c>
      <c r="M55" s="20">
        <f t="shared" si="0"/>
        <v>5.3</v>
      </c>
      <c r="N55" s="21">
        <f t="shared" si="1"/>
      </c>
    </row>
    <row r="56" spans="1:14" ht="13.5" customHeight="1">
      <c r="A56" s="16">
        <v>51</v>
      </c>
      <c r="B56" s="17" t="s">
        <v>201</v>
      </c>
      <c r="C56" s="16" t="s">
        <v>202</v>
      </c>
      <c r="D56" s="16" t="s">
        <v>203</v>
      </c>
      <c r="E56" s="17" t="s">
        <v>204</v>
      </c>
      <c r="F56" s="18">
        <v>7</v>
      </c>
      <c r="G56" s="18"/>
      <c r="H56" s="18"/>
      <c r="I56" s="18"/>
      <c r="J56" s="18"/>
      <c r="K56" s="19">
        <v>6.5</v>
      </c>
      <c r="L56" s="18">
        <v>5</v>
      </c>
      <c r="M56" s="20">
        <f t="shared" si="0"/>
        <v>5.8</v>
      </c>
      <c r="N56" s="21">
        <f t="shared" si="1"/>
      </c>
    </row>
    <row r="57" spans="1:14" ht="13.5" customHeight="1">
      <c r="A57" s="16">
        <v>52</v>
      </c>
      <c r="B57" s="17" t="s">
        <v>205</v>
      </c>
      <c r="C57" s="16" t="s">
        <v>206</v>
      </c>
      <c r="D57" s="16" t="s">
        <v>207</v>
      </c>
      <c r="E57" s="17" t="s">
        <v>164</v>
      </c>
      <c r="F57" s="18">
        <v>7</v>
      </c>
      <c r="G57" s="18"/>
      <c r="H57" s="18"/>
      <c r="I57" s="18"/>
      <c r="J57" s="18"/>
      <c r="K57" s="19">
        <v>5.5</v>
      </c>
      <c r="L57" s="18">
        <v>5</v>
      </c>
      <c r="M57" s="20">
        <f t="shared" si="0"/>
        <v>5.4</v>
      </c>
      <c r="N57" s="21">
        <f t="shared" si="1"/>
      </c>
    </row>
    <row r="58" spans="1:14" ht="13.5" customHeight="1">
      <c r="A58" s="16">
        <v>53</v>
      </c>
      <c r="B58" s="17" t="s">
        <v>208</v>
      </c>
      <c r="C58" s="16" t="s">
        <v>209</v>
      </c>
      <c r="D58" s="16" t="s">
        <v>210</v>
      </c>
      <c r="E58" s="17" t="s">
        <v>211</v>
      </c>
      <c r="F58" s="18">
        <v>7</v>
      </c>
      <c r="G58" s="18"/>
      <c r="H58" s="18"/>
      <c r="I58" s="18"/>
      <c r="J58" s="18"/>
      <c r="K58" s="19">
        <v>4.5</v>
      </c>
      <c r="L58" s="18">
        <v>5</v>
      </c>
      <c r="M58" s="20">
        <f t="shared" si="0"/>
        <v>5</v>
      </c>
      <c r="N58" s="21">
        <f t="shared" si="1"/>
      </c>
    </row>
    <row r="59" spans="1:14" ht="13.5" customHeight="1">
      <c r="A59" s="16">
        <v>54</v>
      </c>
      <c r="B59" s="17" t="s">
        <v>212</v>
      </c>
      <c r="C59" s="16" t="s">
        <v>213</v>
      </c>
      <c r="D59" s="16" t="s">
        <v>214</v>
      </c>
      <c r="E59" s="17" t="s">
        <v>215</v>
      </c>
      <c r="F59" s="18">
        <v>10</v>
      </c>
      <c r="G59" s="18"/>
      <c r="H59" s="18"/>
      <c r="I59" s="18"/>
      <c r="J59" s="18"/>
      <c r="K59" s="19">
        <v>5</v>
      </c>
      <c r="L59" s="18">
        <v>7</v>
      </c>
      <c r="M59" s="20">
        <f t="shared" si="0"/>
        <v>6.5</v>
      </c>
      <c r="N59" s="21">
        <f t="shared" si="1"/>
      </c>
    </row>
    <row r="60" spans="1:14" ht="13.5" customHeight="1">
      <c r="A60" s="16">
        <v>55</v>
      </c>
      <c r="B60" s="17" t="s">
        <v>216</v>
      </c>
      <c r="C60" s="16" t="s">
        <v>217</v>
      </c>
      <c r="D60" s="16" t="s">
        <v>218</v>
      </c>
      <c r="E60" s="17" t="s">
        <v>219</v>
      </c>
      <c r="F60" s="18">
        <v>7</v>
      </c>
      <c r="G60" s="18"/>
      <c r="H60" s="18"/>
      <c r="I60" s="18"/>
      <c r="J60" s="18"/>
      <c r="K60" s="19">
        <v>7</v>
      </c>
      <c r="L60" s="18">
        <v>5</v>
      </c>
      <c r="M60" s="20">
        <f t="shared" si="0"/>
        <v>6</v>
      </c>
      <c r="N60" s="21">
        <f t="shared" si="1"/>
      </c>
    </row>
    <row r="61" spans="1:14" ht="13.5" customHeight="1">
      <c r="A61" s="16">
        <v>56</v>
      </c>
      <c r="B61" s="17" t="s">
        <v>220</v>
      </c>
      <c r="C61" s="16" t="s">
        <v>221</v>
      </c>
      <c r="D61" s="16" t="s">
        <v>222</v>
      </c>
      <c r="E61" s="17" t="s">
        <v>223</v>
      </c>
      <c r="F61" s="18">
        <v>10</v>
      </c>
      <c r="G61" s="18"/>
      <c r="H61" s="18"/>
      <c r="I61" s="18"/>
      <c r="J61" s="18"/>
      <c r="K61" s="19">
        <v>8</v>
      </c>
      <c r="L61" s="18">
        <v>3</v>
      </c>
      <c r="M61" s="20">
        <f t="shared" si="0"/>
        <v>5.7</v>
      </c>
      <c r="N61" s="21">
        <f t="shared" si="1"/>
      </c>
    </row>
    <row r="62" spans="1:14" ht="13.5" customHeight="1">
      <c r="A62" s="16">
        <v>57</v>
      </c>
      <c r="B62" s="17" t="s">
        <v>224</v>
      </c>
      <c r="C62" s="16" t="s">
        <v>225</v>
      </c>
      <c r="D62" s="16" t="s">
        <v>226</v>
      </c>
      <c r="E62" s="17" t="s">
        <v>227</v>
      </c>
      <c r="F62" s="18">
        <v>9</v>
      </c>
      <c r="G62" s="18"/>
      <c r="H62" s="18"/>
      <c r="I62" s="18"/>
      <c r="J62" s="18"/>
      <c r="K62" s="19">
        <v>7</v>
      </c>
      <c r="L62" s="18">
        <v>4</v>
      </c>
      <c r="M62" s="20">
        <f t="shared" si="0"/>
        <v>5.7</v>
      </c>
      <c r="N62" s="21">
        <f t="shared" si="1"/>
      </c>
    </row>
    <row r="63" spans="1:14" ht="13.5" customHeight="1">
      <c r="A63" s="16">
        <v>58</v>
      </c>
      <c r="B63" s="17" t="s">
        <v>228</v>
      </c>
      <c r="C63" s="16" t="s">
        <v>229</v>
      </c>
      <c r="D63" s="16" t="s">
        <v>91</v>
      </c>
      <c r="E63" s="17" t="s">
        <v>230</v>
      </c>
      <c r="F63" s="18">
        <v>7</v>
      </c>
      <c r="G63" s="18"/>
      <c r="H63" s="18"/>
      <c r="I63" s="18"/>
      <c r="J63" s="18"/>
      <c r="K63" s="19">
        <v>5.5</v>
      </c>
      <c r="L63" s="18">
        <v>8</v>
      </c>
      <c r="M63" s="20">
        <f t="shared" si="0"/>
        <v>6.9</v>
      </c>
      <c r="N63" s="21">
        <f t="shared" si="1"/>
      </c>
    </row>
    <row r="64" spans="1:14" ht="13.5" customHeight="1">
      <c r="A64" s="16">
        <v>59</v>
      </c>
      <c r="B64" s="17" t="s">
        <v>231</v>
      </c>
      <c r="C64" s="16" t="s">
        <v>232</v>
      </c>
      <c r="D64" s="16" t="s">
        <v>104</v>
      </c>
      <c r="E64" s="17" t="s">
        <v>233</v>
      </c>
      <c r="F64" s="18">
        <v>7</v>
      </c>
      <c r="G64" s="18"/>
      <c r="H64" s="18"/>
      <c r="I64" s="18"/>
      <c r="J64" s="18"/>
      <c r="K64" s="19">
        <v>3.5</v>
      </c>
      <c r="L64" s="18">
        <v>4</v>
      </c>
      <c r="M64" s="20">
        <f t="shared" si="0"/>
        <v>4.1</v>
      </c>
      <c r="N64" s="21">
        <f t="shared" si="1"/>
      </c>
    </row>
    <row r="65" spans="1:14" ht="13.5" customHeight="1">
      <c r="A65" s="16">
        <v>60</v>
      </c>
      <c r="B65" s="17" t="s">
        <v>234</v>
      </c>
      <c r="C65" s="16" t="s">
        <v>235</v>
      </c>
      <c r="D65" s="16" t="s">
        <v>236</v>
      </c>
      <c r="E65" s="17" t="s">
        <v>237</v>
      </c>
      <c r="F65" s="18">
        <v>10</v>
      </c>
      <c r="G65" s="18"/>
      <c r="H65" s="18"/>
      <c r="I65" s="18"/>
      <c r="J65" s="18"/>
      <c r="K65" s="19">
        <v>6.5</v>
      </c>
      <c r="L65" s="18">
        <v>0</v>
      </c>
      <c r="M65" s="20">
        <f t="shared" si="0"/>
        <v>3.6</v>
      </c>
      <c r="N65" s="21" t="str">
        <f t="shared" si="1"/>
        <v>Quy định Môn Lý thuyết: Điểm thi = 0 =&gt; Chuyên cần = 0</v>
      </c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>
        <f t="shared" si="1"/>
      </c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>
        <f t="shared" si="1"/>
      </c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>
        <f t="shared" si="1"/>
      </c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>
        <f t="shared" si="1"/>
      </c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>
        <f t="shared" si="1"/>
      </c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2" ref="M71:M134">IF(OR(F71&lt;&gt;"",K71&lt;&gt;""),ROUND(F71*0.1+K71*0.4+L71*0.5,1),"")</f>
      </c>
      <c r="N71" s="12">
        <f aca="true" t="shared" si="3" ref="N71:N134">IF(AND(L71=0,F71&lt;&gt;0,L71&lt;&gt;""),"Quy định Môn Lý thuyết: Điểm thi = 0 =&gt; Chuyên cần = 0","")</f>
      </c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2"/>
      </c>
      <c r="N72" s="12">
        <f t="shared" si="3"/>
      </c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2"/>
      </c>
      <c r="N73" s="12">
        <f t="shared" si="3"/>
      </c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>
        <f t="shared" si="3"/>
      </c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>
        <f t="shared" si="3"/>
      </c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>
        <f t="shared" si="3"/>
      </c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>
        <f t="shared" si="3"/>
      </c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>
        <f t="shared" si="3"/>
      </c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>
        <f t="shared" si="3"/>
      </c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>
        <f t="shared" si="3"/>
      </c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>
        <f t="shared" si="3"/>
      </c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>
        <f t="shared" si="3"/>
      </c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>
        <f t="shared" si="3"/>
      </c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>
        <f t="shared" si="3"/>
      </c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>
        <f t="shared" si="3"/>
      </c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>
        <f t="shared" si="3"/>
      </c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>
        <f t="shared" si="3"/>
      </c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>
        <f t="shared" si="3"/>
      </c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>
        <f t="shared" si="3"/>
      </c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>
        <f t="shared" si="3"/>
      </c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>
        <f t="shared" si="3"/>
      </c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>
        <f t="shared" si="3"/>
      </c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>
        <f t="shared" si="3"/>
      </c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>
        <f t="shared" si="3"/>
      </c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>
        <f t="shared" si="3"/>
      </c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>
        <f t="shared" si="3"/>
      </c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>
        <f t="shared" si="3"/>
      </c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>
        <f t="shared" si="3"/>
      </c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>
        <f t="shared" si="3"/>
      </c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>
        <f t="shared" si="3"/>
      </c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>
        <f t="shared" si="3"/>
      </c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>
        <f t="shared" si="3"/>
      </c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>
        <f t="shared" si="3"/>
      </c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>
        <f t="shared" si="3"/>
      </c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>
        <f t="shared" si="3"/>
      </c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>
        <f t="shared" si="3"/>
      </c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>
        <f t="shared" si="3"/>
      </c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>
        <f t="shared" si="3"/>
      </c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>
        <f t="shared" si="3"/>
      </c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>
        <f t="shared" si="3"/>
      </c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>
        <f t="shared" si="3"/>
      </c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>
        <f t="shared" si="3"/>
      </c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>
        <f t="shared" si="3"/>
      </c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>
        <f t="shared" si="3"/>
      </c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>
        <f t="shared" si="3"/>
      </c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>
        <f t="shared" si="3"/>
      </c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>
        <f t="shared" si="3"/>
      </c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>
        <f t="shared" si="3"/>
      </c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>
        <f t="shared" si="3"/>
      </c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>
        <f t="shared" si="3"/>
      </c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>
        <f t="shared" si="3"/>
      </c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>
        <f t="shared" si="3"/>
      </c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>
        <f t="shared" si="3"/>
      </c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>
        <f t="shared" si="3"/>
      </c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>
        <f t="shared" si="3"/>
      </c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>
        <f t="shared" si="3"/>
      </c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>
        <f t="shared" si="3"/>
      </c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>
        <f t="shared" si="3"/>
      </c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>
        <f t="shared" si="3"/>
      </c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>
        <f t="shared" si="3"/>
      </c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>
        <f t="shared" si="3"/>
      </c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>
        <f t="shared" si="3"/>
      </c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>
        <f t="shared" si="3"/>
      </c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2"/>
      </c>
      <c r="N134" s="12">
        <f t="shared" si="3"/>
      </c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4" ref="M135:M161">IF(OR(F135&lt;&gt;"",K135&lt;&gt;""),ROUND(F135*0.1+K135*0.4+L135*0.5,1),"")</f>
      </c>
      <c r="N135" s="12">
        <f aca="true" t="shared" si="5" ref="N135:N162">IF(AND(L135=0,F135&lt;&gt;0,L135&lt;&gt;""),"Quy định Môn Lý thuyết: Điểm thi = 0 =&gt; Chuyên cần = 0","")</f>
      </c>
    </row>
    <row r="136" spans="13:14" ht="12.75">
      <c r="M136" s="13">
        <f t="shared" si="4"/>
      </c>
      <c r="N136" s="12">
        <f t="shared" si="5"/>
      </c>
    </row>
    <row r="137" spans="13:14" ht="12.75">
      <c r="M137" s="13">
        <f t="shared" si="4"/>
      </c>
      <c r="N137" s="12">
        <f t="shared" si="5"/>
      </c>
    </row>
    <row r="138" spans="13:14" ht="12.75">
      <c r="M138" s="13">
        <f t="shared" si="4"/>
      </c>
      <c r="N138" s="12">
        <f t="shared" si="5"/>
      </c>
    </row>
    <row r="139" spans="13:14" ht="12.75">
      <c r="M139" s="13">
        <f t="shared" si="4"/>
      </c>
      <c r="N139" s="12">
        <f t="shared" si="5"/>
      </c>
    </row>
    <row r="140" spans="13:14" ht="12.75">
      <c r="M140" s="13">
        <f t="shared" si="4"/>
      </c>
      <c r="N140" s="12">
        <f t="shared" si="5"/>
      </c>
    </row>
    <row r="141" spans="13:14" ht="12.75">
      <c r="M141" s="13">
        <f t="shared" si="4"/>
      </c>
      <c r="N141" s="12">
        <f t="shared" si="5"/>
      </c>
    </row>
    <row r="142" spans="13:14" ht="12.75">
      <c r="M142" s="13">
        <f t="shared" si="4"/>
      </c>
      <c r="N142" s="12">
        <f t="shared" si="5"/>
      </c>
    </row>
    <row r="143" spans="13:14" ht="12.75">
      <c r="M143" s="13">
        <f t="shared" si="4"/>
      </c>
      <c r="N143" s="12">
        <f t="shared" si="5"/>
      </c>
    </row>
    <row r="144" spans="13:14" ht="12.75">
      <c r="M144" s="13">
        <f t="shared" si="4"/>
      </c>
      <c r="N144" s="12">
        <f t="shared" si="5"/>
      </c>
    </row>
    <row r="145" spans="13:14" ht="12.75">
      <c r="M145" s="13">
        <f t="shared" si="4"/>
      </c>
      <c r="N145" s="12">
        <f t="shared" si="5"/>
      </c>
    </row>
    <row r="146" spans="13:14" ht="12.75">
      <c r="M146" s="13">
        <f t="shared" si="4"/>
      </c>
      <c r="N146" s="12">
        <f t="shared" si="5"/>
      </c>
    </row>
    <row r="147" spans="13:14" ht="12.75">
      <c r="M147" s="13">
        <f t="shared" si="4"/>
      </c>
      <c r="N147" s="12">
        <f t="shared" si="5"/>
      </c>
    </row>
    <row r="148" spans="13:14" ht="12.75">
      <c r="M148" s="13">
        <f t="shared" si="4"/>
      </c>
      <c r="N148" s="12">
        <f t="shared" si="5"/>
      </c>
    </row>
    <row r="149" spans="13:14" ht="12.75">
      <c r="M149" s="13">
        <f t="shared" si="4"/>
      </c>
      <c r="N149" s="12">
        <f t="shared" si="5"/>
      </c>
    </row>
    <row r="150" spans="13:14" ht="12.75">
      <c r="M150" s="13">
        <f t="shared" si="4"/>
      </c>
      <c r="N150" s="12">
        <f t="shared" si="5"/>
      </c>
    </row>
    <row r="151" spans="13:14" ht="12.75">
      <c r="M151" s="13">
        <f t="shared" si="4"/>
      </c>
      <c r="N151" s="12">
        <f t="shared" si="5"/>
      </c>
    </row>
    <row r="152" spans="13:14" ht="12.75">
      <c r="M152" s="13">
        <f t="shared" si="4"/>
      </c>
      <c r="N152" s="12">
        <f t="shared" si="5"/>
      </c>
    </row>
    <row r="153" spans="13:14" ht="12.75">
      <c r="M153" s="13">
        <f t="shared" si="4"/>
      </c>
      <c r="N153" s="12">
        <f t="shared" si="5"/>
      </c>
    </row>
    <row r="154" spans="13:14" ht="12.75">
      <c r="M154" s="13">
        <f t="shared" si="4"/>
      </c>
      <c r="N154" s="12">
        <f t="shared" si="5"/>
      </c>
    </row>
    <row r="155" spans="13:14" ht="12.75">
      <c r="M155" s="13">
        <f t="shared" si="4"/>
      </c>
      <c r="N155" s="12">
        <f t="shared" si="5"/>
      </c>
    </row>
    <row r="156" spans="13:14" ht="12.75">
      <c r="M156" s="13">
        <f t="shared" si="4"/>
      </c>
      <c r="N156" s="12">
        <f t="shared" si="5"/>
      </c>
    </row>
    <row r="157" spans="13:14" ht="12.75">
      <c r="M157" s="13">
        <f t="shared" si="4"/>
      </c>
      <c r="N157" s="12">
        <f t="shared" si="5"/>
      </c>
    </row>
    <row r="158" spans="13:14" ht="12.75">
      <c r="M158" s="13">
        <f t="shared" si="4"/>
      </c>
      <c r="N158" s="12">
        <f t="shared" si="5"/>
      </c>
    </row>
    <row r="159" spans="13:14" ht="12.75">
      <c r="M159" s="13">
        <f t="shared" si="4"/>
      </c>
      <c r="N159" s="12">
        <f t="shared" si="5"/>
      </c>
    </row>
    <row r="160" spans="13:14" ht="12.75">
      <c r="M160" s="13">
        <f t="shared" si="4"/>
      </c>
      <c r="N160" s="12">
        <f t="shared" si="5"/>
      </c>
    </row>
    <row r="161" spans="13:14" ht="12.75">
      <c r="M161" s="13">
        <f t="shared" si="4"/>
      </c>
      <c r="N161" s="12">
        <f t="shared" si="5"/>
      </c>
    </row>
    <row r="162" spans="13:14" ht="12.75">
      <c r="M162" s="14">
        <f>IF(OR(F162&lt;&gt;"",K162&lt;&gt;""),IF(OR(L162="",L162=0),0,ROUND(F162*0.1+K162*0.4+L162*0.5,1)),"")</f>
      </c>
      <c r="N162" s="12">
        <f t="shared" si="5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ignoredErrors>
    <ignoredError sqref="N6:N13 N20:N16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DSD</cp:lastModifiedBy>
  <cp:lastPrinted>2013-06-21T09:51:09Z</cp:lastPrinted>
  <dcterms:created xsi:type="dcterms:W3CDTF">2013-06-20T00:35:51Z</dcterms:created>
  <dcterms:modified xsi:type="dcterms:W3CDTF">2018-01-04T07:09:28Z</dcterms:modified>
  <cp:category/>
  <cp:version/>
  <cp:contentType/>
  <cp:contentStatus/>
</cp:coreProperties>
</file>